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osr01\Desktop\"/>
    </mc:Choice>
  </mc:AlternateContent>
  <xr:revisionPtr revIDLastSave="0" documentId="10_ncr:100000_{52E3845B-129D-4D73-B6BB-923417FECE3F}" xr6:coauthVersionLast="31" xr6:coauthVersionMax="38" xr10:uidLastSave="{00000000-0000-0000-0000-000000000000}"/>
  <workbookProtection workbookAlgorithmName="SHA-512" workbookHashValue="dI9Yo2fR4XlVYOMMXbomYJCcznnJ4sTm8FTT16xKzmJy6PQc27dg/7Do7OjYFgTjNOyR1TRNAjHtK/uPm2Wptg==" workbookSaltValue="WglFDaRGCASJ5cTs6e9QQA==" workbookSpinCount="100000" lockStructure="1"/>
  <bookViews>
    <workbookView xWindow="360" yWindow="165" windowWidth="11595" windowHeight="5880" xr2:uid="{00000000-000D-0000-FFFF-FFFF00000000}"/>
  </bookViews>
  <sheets>
    <sheet name="Configurador - HES" sheetId="12" r:id="rId1"/>
  </sheets>
  <calcPr calcId="179017"/>
</workbook>
</file>

<file path=xl/calcChain.xml><?xml version="1.0" encoding="utf-8"?>
<calcChain xmlns="http://schemas.openxmlformats.org/spreadsheetml/2006/main">
  <c r="D47" i="12" l="1"/>
  <c r="D15" i="12" l="1"/>
  <c r="D49" i="12" l="1"/>
  <c r="D26" i="12"/>
  <c r="D34" i="12" s="1"/>
  <c r="D38" i="12" s="1"/>
  <c r="D51" i="12" l="1"/>
  <c r="D53" i="12" s="1"/>
  <c r="D55" i="12" s="1"/>
  <c r="D22" i="12"/>
  <c r="D56" i="12" l="1"/>
</calcChain>
</file>

<file path=xl/sharedStrings.xml><?xml version="1.0" encoding="utf-8"?>
<sst xmlns="http://schemas.openxmlformats.org/spreadsheetml/2006/main" count="30" uniqueCount="30">
  <si>
    <t>roh</t>
  </si>
  <si>
    <t>g</t>
  </si>
  <si>
    <r>
      <t>m/s</t>
    </r>
    <r>
      <rPr>
        <vertAlign val="superscript"/>
        <sz val="10"/>
        <rFont val="Arial"/>
        <family val="2"/>
      </rPr>
      <t>2</t>
    </r>
  </si>
  <si>
    <t>Correct.</t>
  </si>
  <si>
    <t>Motor Volt</t>
  </si>
  <si>
    <t>Panel Cost</t>
  </si>
  <si>
    <t>Power Saving</t>
  </si>
  <si>
    <t>Potencia en watts del panel solar a utilizar</t>
  </si>
  <si>
    <t>Paneles por serie</t>
  </si>
  <si>
    <t>Potencia en watts por cada serie</t>
  </si>
  <si>
    <t>Configuración de series en paralelo</t>
  </si>
  <si>
    <t>Total de paneles</t>
  </si>
  <si>
    <t>Horas solares pico (h)</t>
  </si>
  <si>
    <t>FACTORES DE POTENCIA HIDRÁULICA ELÉCTRICA</t>
  </si>
  <si>
    <t>ARREGLO DE PANELES SOLARES</t>
  </si>
  <si>
    <t>CARACTERÍSTICAS DEL SISTEMA</t>
  </si>
  <si>
    <r>
      <t xml:space="preserve">eta </t>
    </r>
    <r>
      <rPr>
        <vertAlign val="subscript"/>
        <sz val="12"/>
        <color theme="1"/>
        <rFont val="Open Sans"/>
        <family val="2"/>
      </rPr>
      <t>HYD</t>
    </r>
    <r>
      <rPr>
        <sz val="12"/>
        <color theme="1"/>
        <rFont val="Open Sans"/>
        <family val="2"/>
      </rPr>
      <t xml:space="preserve"> - Eficiencia Hidráulica</t>
    </r>
  </si>
  <si>
    <r>
      <t xml:space="preserve">P </t>
    </r>
    <r>
      <rPr>
        <vertAlign val="subscript"/>
        <sz val="12"/>
        <color theme="1"/>
        <rFont val="Open Sans"/>
        <family val="2"/>
      </rPr>
      <t>HYD</t>
    </r>
    <r>
      <rPr>
        <sz val="12"/>
        <color theme="1"/>
        <rFont val="Open Sans"/>
        <family val="2"/>
      </rPr>
      <t xml:space="preserve"> - Potencia Hidráulica (kW)</t>
    </r>
  </si>
  <si>
    <r>
      <t>P</t>
    </r>
    <r>
      <rPr>
        <vertAlign val="subscript"/>
        <sz val="12"/>
        <color theme="1"/>
        <rFont val="Open Sans"/>
        <family val="2"/>
      </rPr>
      <t>2</t>
    </r>
    <r>
      <rPr>
        <sz val="12"/>
        <color theme="1"/>
        <rFont val="Open Sans"/>
        <family val="2"/>
      </rPr>
      <t xml:space="preserve"> - Potencia requerida del motor (kW)</t>
    </r>
  </si>
  <si>
    <r>
      <t xml:space="preserve">eta </t>
    </r>
    <r>
      <rPr>
        <vertAlign val="subscript"/>
        <sz val="12"/>
        <color theme="1"/>
        <rFont val="Open Sans"/>
        <family val="2"/>
      </rPr>
      <t>MOT</t>
    </r>
    <r>
      <rPr>
        <sz val="12"/>
        <color theme="1"/>
        <rFont val="Open Sans"/>
        <family val="2"/>
      </rPr>
      <t xml:space="preserve"> - Eficiencia del motor</t>
    </r>
  </si>
  <si>
    <r>
      <t xml:space="preserve">eta </t>
    </r>
    <r>
      <rPr>
        <vertAlign val="subscript"/>
        <sz val="12"/>
        <color theme="1"/>
        <rFont val="Open Sans"/>
        <family val="2"/>
      </rPr>
      <t xml:space="preserve">ELEC  </t>
    </r>
    <r>
      <rPr>
        <sz val="12"/>
        <color theme="1"/>
        <rFont val="Open Sans"/>
        <family val="2"/>
      </rPr>
      <t>- Eficiencia eléctrica del variador</t>
    </r>
  </si>
  <si>
    <r>
      <t xml:space="preserve">eta </t>
    </r>
    <r>
      <rPr>
        <vertAlign val="subscript"/>
        <sz val="12"/>
        <color theme="1"/>
        <rFont val="Open Sans"/>
        <family val="2"/>
      </rPr>
      <t>LEAD</t>
    </r>
    <r>
      <rPr>
        <sz val="12"/>
        <color theme="1"/>
        <rFont val="Open Sans"/>
        <family val="2"/>
      </rPr>
      <t xml:space="preserve"> - Eficiencia del cable sumergible</t>
    </r>
  </si>
  <si>
    <r>
      <rPr>
        <vertAlign val="subscript"/>
        <sz val="12"/>
        <color theme="1"/>
        <rFont val="Open Sans"/>
        <family val="2"/>
      </rPr>
      <t>P1</t>
    </r>
    <r>
      <rPr>
        <sz val="12"/>
        <color theme="1"/>
        <rFont val="Open Sans"/>
        <family val="2"/>
      </rPr>
      <t xml:space="preserve"> - Potencia requerida del sistema (kW)</t>
    </r>
  </si>
  <si>
    <r>
      <t>P</t>
    </r>
    <r>
      <rPr>
        <vertAlign val="subscript"/>
        <sz val="12"/>
        <color theme="1"/>
        <rFont val="Open Sans"/>
        <family val="2"/>
      </rPr>
      <t>SOLAR MIN</t>
    </r>
    <r>
      <rPr>
        <sz val="12"/>
        <color theme="1"/>
        <rFont val="Open Sans"/>
        <family val="2"/>
      </rPr>
      <t xml:space="preserve"> - Potencia requerida por paneles solares (kW)</t>
    </r>
  </si>
  <si>
    <r>
      <t xml:space="preserve">Panel </t>
    </r>
    <r>
      <rPr>
        <vertAlign val="subscript"/>
        <sz val="12"/>
        <color theme="1"/>
        <rFont val="Open Sans"/>
        <family val="2"/>
      </rPr>
      <t>VOC</t>
    </r>
    <r>
      <rPr>
        <sz val="12"/>
        <color theme="1"/>
        <rFont val="Open Sans"/>
        <family val="2"/>
      </rPr>
      <t xml:space="preserve"> - Voltaje de circuito abierto del panel solar a utilizar</t>
    </r>
  </si>
  <si>
    <r>
      <t>P</t>
    </r>
    <r>
      <rPr>
        <vertAlign val="subscript"/>
        <sz val="12"/>
        <color theme="1"/>
        <rFont val="Open Sans"/>
        <family val="2"/>
      </rPr>
      <t>SOLAR</t>
    </r>
    <r>
      <rPr>
        <sz val="12"/>
        <color theme="1"/>
        <rFont val="Open Sans"/>
        <family val="2"/>
      </rPr>
      <t xml:space="preserve"> - Potencia total en watts</t>
    </r>
  </si>
  <si>
    <r>
      <t>Q= Flujo requerido (m</t>
    </r>
    <r>
      <rPr>
        <vertAlign val="superscript"/>
        <sz val="12"/>
        <color theme="1"/>
        <rFont val="Open Sans"/>
        <family val="2"/>
      </rPr>
      <t>3</t>
    </r>
    <r>
      <rPr>
        <sz val="12"/>
        <color theme="1"/>
        <rFont val="Open Sans"/>
        <family val="2"/>
      </rPr>
      <t>/día)</t>
    </r>
  </si>
  <si>
    <r>
      <t>Q= Flujo por hora (m</t>
    </r>
    <r>
      <rPr>
        <vertAlign val="superscript"/>
        <sz val="12"/>
        <color theme="1"/>
        <rFont val="Open Sans"/>
        <family val="2"/>
      </rPr>
      <t>3</t>
    </r>
    <r>
      <rPr>
        <sz val="12"/>
        <color theme="1"/>
        <rFont val="Open Sans"/>
        <family val="2"/>
      </rPr>
      <t>/h)</t>
    </r>
  </si>
  <si>
    <t>H= Carga dinámica total  (m)</t>
  </si>
  <si>
    <t>CONFIGURADOR DE SISTEMAS ALTA EFICIENCIA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</si>
</sst>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#,##0\ &quot;€&quot;"/>
  </numFmts>
  <fonts count="12" x14ac:knownFonts="1">
    <font>
      <sz val="10"/>
      <name val="Arial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Open Sans"/>
      <family val="2"/>
    </font>
    <font>
      <b/>
      <sz val="11"/>
      <color theme="0"/>
      <name val="Open Sans"/>
      <family val="2"/>
    </font>
    <font>
      <b/>
      <sz val="12"/>
      <color theme="1"/>
      <name val="Open Sans"/>
      <family val="2"/>
    </font>
    <font>
      <vertAlign val="subscript"/>
      <sz val="12"/>
      <color theme="1"/>
      <name val="Open Sans"/>
      <family val="2"/>
    </font>
    <font>
      <vertAlign val="superscript"/>
      <sz val="12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auto="1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inden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0" fillId="3" borderId="0" xfId="0" applyFill="1" applyAlignment="1">
      <alignment horizontal="left" vertical="center" indent="1"/>
    </xf>
    <xf numFmtId="0" fontId="7" fillId="7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 indent="1"/>
    </xf>
    <xf numFmtId="0" fontId="4" fillId="7" borderId="0" xfId="0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 applyProtection="1">
      <alignment horizontal="center" vertical="center" wrapText="1"/>
    </xf>
    <xf numFmtId="166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6" borderId="0" xfId="0" applyNumberFormat="1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165" fontId="0" fillId="6" borderId="0" xfId="0" applyNumberForma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165" fontId="2" fillId="6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56093</xdr:colOff>
      <xdr:row>0</xdr:row>
      <xdr:rowOff>10585</xdr:rowOff>
    </xdr:from>
    <xdr:to>
      <xdr:col>1</xdr:col>
      <xdr:colOff>2407425</xdr:colOff>
      <xdr:row>4</xdr:row>
      <xdr:rowOff>45713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DC21B-0392-497E-BFC3-B3B59BEE5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3" y="10585"/>
          <a:ext cx="2531249" cy="839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zoomScale="90" zoomScaleNormal="90" workbookViewId="0">
      <selection activeCell="B10" sqref="B10"/>
    </sheetView>
  </sheetViews>
  <sheetFormatPr defaultColWidth="10.7109375" defaultRowHeight="20.100000000000001" customHeight="1" x14ac:dyDescent="0.2"/>
  <cols>
    <col min="1" max="1" width="2.7109375" style="1" customWidth="1"/>
    <col min="2" max="2" width="72.42578125" style="3" customWidth="1"/>
    <col min="3" max="3" width="1.42578125" style="21" customWidth="1"/>
    <col min="4" max="4" width="16.42578125" style="2" customWidth="1"/>
    <col min="5" max="5" width="10.7109375" style="1" customWidth="1"/>
    <col min="6" max="6" width="2.85546875" style="16" customWidth="1"/>
    <col min="7" max="16384" width="10.7109375" style="1"/>
  </cols>
  <sheetData>
    <row r="1" spans="1:7" ht="20.100000000000001" customHeight="1" x14ac:dyDescent="0.2">
      <c r="A1" s="22"/>
      <c r="B1" s="22"/>
      <c r="C1" s="22"/>
      <c r="D1" s="22"/>
      <c r="E1" s="22"/>
      <c r="F1" s="22"/>
      <c r="G1" s="17"/>
    </row>
    <row r="2" spans="1:7" ht="20.100000000000001" customHeight="1" x14ac:dyDescent="0.2">
      <c r="A2" s="22"/>
      <c r="B2" s="22"/>
      <c r="C2" s="22"/>
      <c r="D2" s="22"/>
      <c r="E2" s="22"/>
      <c r="F2" s="22"/>
      <c r="G2" s="17"/>
    </row>
    <row r="3" spans="1:7" ht="6" customHeight="1" x14ac:dyDescent="0.2">
      <c r="A3" s="22"/>
      <c r="B3" s="22"/>
      <c r="C3" s="22"/>
      <c r="D3" s="22"/>
      <c r="E3" s="22"/>
      <c r="F3" s="22"/>
      <c r="G3" s="17"/>
    </row>
    <row r="4" spans="1:7" ht="20.100000000000001" customHeight="1" x14ac:dyDescent="0.2">
      <c r="A4" s="22"/>
      <c r="B4" s="22"/>
      <c r="C4" s="22"/>
      <c r="D4" s="22"/>
      <c r="E4" s="22"/>
      <c r="F4" s="22"/>
      <c r="G4" s="17"/>
    </row>
    <row r="5" spans="1:7" ht="20.100000000000001" customHeight="1" x14ac:dyDescent="0.2">
      <c r="A5" s="22"/>
      <c r="B5" s="30" t="s">
        <v>29</v>
      </c>
      <c r="C5" s="31"/>
      <c r="D5" s="31"/>
      <c r="E5" s="32"/>
      <c r="F5" s="22"/>
      <c r="G5" s="17"/>
    </row>
    <row r="6" spans="1:7" ht="20.100000000000001" customHeight="1" x14ac:dyDescent="0.2">
      <c r="A6" s="22"/>
      <c r="B6" s="33"/>
      <c r="C6" s="34"/>
      <c r="D6" s="34"/>
      <c r="E6" s="35"/>
      <c r="F6" s="22"/>
      <c r="G6" s="17"/>
    </row>
    <row r="7" spans="1:7" s="17" customFormat="1" ht="7.5" customHeight="1" x14ac:dyDescent="0.2">
      <c r="A7" s="22"/>
      <c r="B7" s="22"/>
      <c r="C7" s="22"/>
      <c r="D7" s="22"/>
      <c r="E7" s="22"/>
      <c r="F7" s="22"/>
    </row>
    <row r="8" spans="1:7" ht="20.100000000000001" customHeight="1" x14ac:dyDescent="0.2">
      <c r="A8" s="22"/>
      <c r="B8" s="40" t="s">
        <v>15</v>
      </c>
      <c r="C8" s="41"/>
      <c r="D8" s="41"/>
      <c r="E8" s="42"/>
      <c r="F8" s="22"/>
      <c r="G8" s="17"/>
    </row>
    <row r="9" spans="1:7" s="17" customFormat="1" ht="7.5" customHeight="1" x14ac:dyDescent="0.2">
      <c r="A9" s="22"/>
      <c r="B9" s="22"/>
      <c r="C9" s="22"/>
      <c r="D9" s="22"/>
      <c r="E9" s="22"/>
      <c r="F9" s="22"/>
    </row>
    <row r="10" spans="1:7" ht="20.100000000000001" customHeight="1" x14ac:dyDescent="0.2">
      <c r="A10" s="22"/>
      <c r="B10" s="12" t="s">
        <v>26</v>
      </c>
      <c r="C10" s="22"/>
      <c r="D10" s="36">
        <v>250</v>
      </c>
      <c r="E10" s="37"/>
      <c r="F10" s="22"/>
      <c r="G10" s="17"/>
    </row>
    <row r="11" spans="1:7" s="17" customFormat="1" ht="7.5" customHeight="1" x14ac:dyDescent="0.2">
      <c r="A11" s="22"/>
      <c r="B11" s="22"/>
      <c r="C11" s="22"/>
      <c r="D11" s="22"/>
      <c r="E11" s="22"/>
      <c r="F11" s="22"/>
    </row>
    <row r="12" spans="1:7" ht="20.100000000000001" customHeight="1" x14ac:dyDescent="0.2">
      <c r="A12" s="22"/>
      <c r="B12" s="12" t="s">
        <v>12</v>
      </c>
      <c r="C12" s="22"/>
      <c r="D12" s="38">
        <v>7</v>
      </c>
      <c r="E12" s="39"/>
      <c r="F12" s="22"/>
      <c r="G12" s="17"/>
    </row>
    <row r="13" spans="1:7" ht="20.100000000000001" hidden="1" customHeight="1" x14ac:dyDescent="0.2">
      <c r="A13" s="22"/>
      <c r="B13" s="12" t="s">
        <v>0</v>
      </c>
      <c r="C13" s="22"/>
      <c r="D13" s="8">
        <v>1000</v>
      </c>
      <c r="E13" s="22"/>
      <c r="F13" s="22"/>
      <c r="G13" s="17"/>
    </row>
    <row r="14" spans="1:7" s="17" customFormat="1" ht="7.5" customHeight="1" x14ac:dyDescent="0.2">
      <c r="A14" s="22"/>
      <c r="B14" s="22"/>
      <c r="C14" s="22"/>
      <c r="D14" s="22"/>
      <c r="E14" s="22"/>
      <c r="F14" s="22"/>
    </row>
    <row r="15" spans="1:7" ht="20.100000000000001" customHeight="1" x14ac:dyDescent="0.2">
      <c r="A15" s="22"/>
      <c r="B15" s="12" t="s">
        <v>27</v>
      </c>
      <c r="C15" s="22"/>
      <c r="D15" s="43">
        <f>D10/D12</f>
        <v>35.714285714285715</v>
      </c>
      <c r="E15" s="43"/>
      <c r="F15" s="22"/>
      <c r="G15" s="17"/>
    </row>
    <row r="16" spans="1:7" s="17" customFormat="1" ht="7.5" customHeight="1" x14ac:dyDescent="0.2">
      <c r="A16" s="22"/>
      <c r="B16" s="22"/>
      <c r="C16" s="22"/>
      <c r="D16" s="22"/>
      <c r="E16" s="22"/>
      <c r="F16" s="22"/>
    </row>
    <row r="17" spans="1:7" ht="20.100000000000001" customHeight="1" x14ac:dyDescent="0.2">
      <c r="A17" s="22"/>
      <c r="B17" s="12" t="s">
        <v>28</v>
      </c>
      <c r="C17" s="22"/>
      <c r="D17" s="38">
        <v>150</v>
      </c>
      <c r="E17" s="39"/>
      <c r="F17" s="22"/>
      <c r="G17" s="17"/>
    </row>
    <row r="18" spans="1:7" ht="20.100000000000001" hidden="1" customHeight="1" x14ac:dyDescent="0.2">
      <c r="A18" s="22"/>
      <c r="B18" s="9" t="s">
        <v>1</v>
      </c>
      <c r="C18" s="18"/>
      <c r="D18" s="8">
        <v>9.81</v>
      </c>
      <c r="E18" s="8" t="s">
        <v>2</v>
      </c>
      <c r="F18" s="22"/>
      <c r="G18" s="17"/>
    </row>
    <row r="19" spans="1:7" s="17" customFormat="1" ht="7.5" customHeight="1" x14ac:dyDescent="0.2">
      <c r="A19" s="22"/>
      <c r="B19" s="22"/>
      <c r="C19" s="22"/>
      <c r="D19" s="22"/>
      <c r="E19" s="22"/>
      <c r="F19" s="22"/>
    </row>
    <row r="20" spans="1:7" ht="13.5" customHeight="1" x14ac:dyDescent="0.2">
      <c r="A20" s="22"/>
      <c r="B20" s="40" t="s">
        <v>13</v>
      </c>
      <c r="C20" s="41"/>
      <c r="D20" s="41"/>
      <c r="E20" s="42"/>
      <c r="F20" s="22"/>
      <c r="G20" s="17"/>
    </row>
    <row r="21" spans="1:7" s="17" customFormat="1" ht="7.5" customHeight="1" x14ac:dyDescent="0.2">
      <c r="A21" s="22"/>
      <c r="B21" s="22"/>
      <c r="C21" s="22"/>
      <c r="D21" s="22"/>
      <c r="E21" s="22"/>
      <c r="F21" s="22"/>
    </row>
    <row r="22" spans="1:7" ht="20.100000000000001" customHeight="1" x14ac:dyDescent="0.2">
      <c r="A22" s="22"/>
      <c r="B22" s="12" t="s">
        <v>17</v>
      </c>
      <c r="C22" s="22"/>
      <c r="D22" s="26">
        <f>D13*D15*D17*D18/3600/1000</f>
        <v>14.598214285714286</v>
      </c>
      <c r="E22" s="26"/>
      <c r="F22" s="22"/>
      <c r="G22" s="17"/>
    </row>
    <row r="23" spans="1:7" s="17" customFormat="1" ht="7.5" customHeight="1" x14ac:dyDescent="0.2">
      <c r="A23" s="22"/>
      <c r="B23" s="22"/>
      <c r="C23" s="22"/>
      <c r="D23" s="22"/>
      <c r="E23" s="22"/>
      <c r="F23" s="22"/>
    </row>
    <row r="24" spans="1:7" ht="20.100000000000001" customHeight="1" x14ac:dyDescent="0.2">
      <c r="A24" s="22"/>
      <c r="B24" s="12" t="s">
        <v>16</v>
      </c>
      <c r="C24" s="22"/>
      <c r="D24" s="27">
        <v>0.75</v>
      </c>
      <c r="E24" s="28"/>
      <c r="F24" s="22"/>
      <c r="G24" s="17"/>
    </row>
    <row r="25" spans="1:7" s="17" customFormat="1" ht="7.5" customHeight="1" x14ac:dyDescent="0.2">
      <c r="A25" s="22"/>
      <c r="B25" s="22"/>
      <c r="C25" s="22"/>
      <c r="D25" s="22"/>
      <c r="E25" s="22"/>
      <c r="F25" s="22"/>
    </row>
    <row r="26" spans="1:7" ht="20.100000000000001" customHeight="1" x14ac:dyDescent="0.2">
      <c r="A26" s="22"/>
      <c r="B26" s="12" t="s">
        <v>18</v>
      </c>
      <c r="C26" s="22"/>
      <c r="D26" s="26">
        <f>D13*D15*D17*D18/D24/3600/1000</f>
        <v>19.464285714285719</v>
      </c>
      <c r="E26" s="26"/>
      <c r="F26" s="22"/>
      <c r="G26" s="17"/>
    </row>
    <row r="27" spans="1:7" s="17" customFormat="1" ht="7.5" customHeight="1" x14ac:dyDescent="0.2">
      <c r="A27" s="22"/>
      <c r="B27" s="22"/>
      <c r="C27" s="22"/>
      <c r="D27" s="22"/>
      <c r="E27" s="22"/>
      <c r="F27" s="22"/>
    </row>
    <row r="28" spans="1:7" ht="20.100000000000001" customHeight="1" x14ac:dyDescent="0.2">
      <c r="A28" s="22"/>
      <c r="B28" s="12" t="s">
        <v>19</v>
      </c>
      <c r="C28" s="22"/>
      <c r="D28" s="29">
        <v>0.93</v>
      </c>
      <c r="E28" s="29"/>
      <c r="F28" s="22"/>
      <c r="G28" s="17"/>
    </row>
    <row r="29" spans="1:7" s="17" customFormat="1" ht="7.5" customHeight="1" x14ac:dyDescent="0.2">
      <c r="A29" s="22"/>
      <c r="B29" s="22"/>
      <c r="C29" s="22"/>
      <c r="D29" s="22"/>
      <c r="E29" s="22"/>
      <c r="F29" s="22"/>
    </row>
    <row r="30" spans="1:7" ht="20.100000000000001" customHeight="1" x14ac:dyDescent="0.2">
      <c r="A30" s="22"/>
      <c r="B30" s="12" t="s">
        <v>20</v>
      </c>
      <c r="C30" s="22"/>
      <c r="D30" s="29">
        <v>0.97</v>
      </c>
      <c r="E30" s="29"/>
      <c r="F30" s="22"/>
      <c r="G30" s="17"/>
    </row>
    <row r="31" spans="1:7" s="17" customFormat="1" ht="7.5" customHeight="1" x14ac:dyDescent="0.2">
      <c r="A31" s="22"/>
      <c r="B31" s="22"/>
      <c r="C31" s="22"/>
      <c r="D31" s="22"/>
      <c r="E31" s="22"/>
      <c r="F31" s="22"/>
    </row>
    <row r="32" spans="1:7" ht="20.100000000000001" customHeight="1" x14ac:dyDescent="0.2">
      <c r="A32" s="22"/>
      <c r="B32" s="12" t="s">
        <v>21</v>
      </c>
      <c r="C32" s="22"/>
      <c r="D32" s="29">
        <v>0.97</v>
      </c>
      <c r="E32" s="29"/>
      <c r="F32" s="22"/>
      <c r="G32" s="17"/>
    </row>
    <row r="33" spans="1:7" s="17" customFormat="1" ht="7.5" customHeight="1" x14ac:dyDescent="0.2">
      <c r="A33" s="22"/>
      <c r="B33" s="22"/>
      <c r="C33" s="22"/>
      <c r="D33" s="22"/>
      <c r="E33" s="22"/>
      <c r="F33" s="22"/>
    </row>
    <row r="34" spans="1:7" ht="20.100000000000001" customHeight="1" x14ac:dyDescent="0.2">
      <c r="A34" s="22"/>
      <c r="B34" s="12" t="s">
        <v>22</v>
      </c>
      <c r="C34" s="22"/>
      <c r="D34" s="26">
        <f>$D$26/D28/D30/D32</f>
        <v>22.243957357558273</v>
      </c>
      <c r="E34" s="26"/>
      <c r="F34" s="22"/>
      <c r="G34" s="17"/>
    </row>
    <row r="35" spans="1:7" ht="20.100000000000001" hidden="1" customHeight="1" x14ac:dyDescent="0.2">
      <c r="A35" s="22"/>
      <c r="B35" s="12" t="s">
        <v>6</v>
      </c>
      <c r="C35" s="22"/>
      <c r="D35" s="13"/>
      <c r="E35" s="11"/>
      <c r="F35" s="22"/>
      <c r="G35" s="17"/>
    </row>
    <row r="36" spans="1:7" ht="11.25" hidden="1" customHeight="1" x14ac:dyDescent="0.2">
      <c r="A36" s="22"/>
      <c r="B36" s="12" t="s">
        <v>3</v>
      </c>
      <c r="C36" s="22"/>
      <c r="D36" s="14">
        <v>1.4</v>
      </c>
      <c r="E36" s="8"/>
      <c r="F36" s="22"/>
      <c r="G36" s="17"/>
    </row>
    <row r="37" spans="1:7" s="17" customFormat="1" ht="7.5" customHeight="1" x14ac:dyDescent="0.2">
      <c r="A37" s="22"/>
      <c r="B37" s="22"/>
      <c r="C37" s="22"/>
      <c r="D37" s="22"/>
      <c r="E37" s="22"/>
      <c r="F37" s="22"/>
    </row>
    <row r="38" spans="1:7" ht="20.100000000000001" customHeight="1" x14ac:dyDescent="0.2">
      <c r="A38" s="22"/>
      <c r="B38" s="12" t="s">
        <v>23</v>
      </c>
      <c r="C38" s="22"/>
      <c r="D38" s="26">
        <f>D34*$D$36</f>
        <v>31.141540300581578</v>
      </c>
      <c r="E38" s="26"/>
      <c r="F38" s="22"/>
      <c r="G38" s="17"/>
    </row>
    <row r="39" spans="1:7" s="17" customFormat="1" ht="7.5" customHeight="1" x14ac:dyDescent="0.2">
      <c r="A39" s="22"/>
      <c r="B39" s="22"/>
      <c r="C39" s="22"/>
      <c r="D39" s="22"/>
      <c r="E39" s="22"/>
      <c r="F39" s="22"/>
    </row>
    <row r="40" spans="1:7" ht="16.5" customHeight="1" x14ac:dyDescent="0.2">
      <c r="A40" s="22"/>
      <c r="B40" s="40" t="s">
        <v>14</v>
      </c>
      <c r="C40" s="41"/>
      <c r="D40" s="41"/>
      <c r="E40" s="42"/>
      <c r="F40" s="22"/>
      <c r="G40" s="17"/>
    </row>
    <row r="41" spans="1:7" ht="20.100000000000001" hidden="1" customHeight="1" x14ac:dyDescent="0.2">
      <c r="A41" s="22"/>
      <c r="B41" s="6" t="s">
        <v>4</v>
      </c>
      <c r="C41" s="19"/>
      <c r="D41" s="10">
        <v>400</v>
      </c>
      <c r="E41" s="7">
        <v>800</v>
      </c>
      <c r="F41" s="22"/>
      <c r="G41" s="17"/>
    </row>
    <row r="42" spans="1:7" ht="7.5" customHeight="1" x14ac:dyDescent="0.2">
      <c r="A42" s="22"/>
      <c r="B42" s="24"/>
      <c r="C42" s="24"/>
      <c r="D42" s="15"/>
      <c r="E42" s="25"/>
      <c r="F42" s="22"/>
      <c r="G42" s="17"/>
    </row>
    <row r="43" spans="1:7" ht="20.100000000000001" customHeight="1" x14ac:dyDescent="0.2">
      <c r="A43" s="22"/>
      <c r="B43" s="12" t="s">
        <v>24</v>
      </c>
      <c r="C43" s="22"/>
      <c r="D43" s="38">
        <v>33</v>
      </c>
      <c r="E43" s="39"/>
      <c r="F43" s="22"/>
      <c r="G43" s="17"/>
    </row>
    <row r="44" spans="1:7" s="17" customFormat="1" ht="7.5" customHeight="1" x14ac:dyDescent="0.2">
      <c r="A44" s="22"/>
      <c r="B44" s="22"/>
      <c r="C44" s="22"/>
      <c r="D44" s="22"/>
      <c r="E44" s="22"/>
      <c r="F44" s="22"/>
    </row>
    <row r="45" spans="1:7" ht="20.100000000000001" customHeight="1" x14ac:dyDescent="0.2">
      <c r="A45" s="22"/>
      <c r="B45" s="12" t="s">
        <v>7</v>
      </c>
      <c r="C45" s="22"/>
      <c r="D45" s="38">
        <v>330</v>
      </c>
      <c r="E45" s="39"/>
      <c r="F45" s="22"/>
      <c r="G45" s="17"/>
    </row>
    <row r="46" spans="1:7" s="17" customFormat="1" ht="7.5" customHeight="1" x14ac:dyDescent="0.2">
      <c r="A46" s="22"/>
      <c r="B46" s="22"/>
      <c r="C46" s="22"/>
      <c r="D46" s="22"/>
      <c r="E46" s="22"/>
      <c r="F46" s="22"/>
    </row>
    <row r="47" spans="1:7" ht="20.100000000000001" customHeight="1" x14ac:dyDescent="0.2">
      <c r="A47" s="22"/>
      <c r="B47" s="12" t="s">
        <v>8</v>
      </c>
      <c r="C47" s="22"/>
      <c r="D47" s="44">
        <f>ROUNDDOWN(E41/D43,0)</f>
        <v>24</v>
      </c>
      <c r="E47" s="44"/>
      <c r="F47" s="22"/>
      <c r="G47" s="17"/>
    </row>
    <row r="48" spans="1:7" s="17" customFormat="1" ht="7.5" customHeight="1" x14ac:dyDescent="0.2">
      <c r="A48" s="22"/>
      <c r="B48" s="22"/>
      <c r="C48" s="22"/>
      <c r="D48" s="22"/>
      <c r="E48" s="22"/>
      <c r="F48" s="22"/>
    </row>
    <row r="49" spans="1:7" ht="20.100000000000001" customHeight="1" x14ac:dyDescent="0.2">
      <c r="A49" s="22"/>
      <c r="B49" s="12" t="s">
        <v>9</v>
      </c>
      <c r="C49" s="22"/>
      <c r="D49" s="44">
        <f>D45*D47</f>
        <v>7920</v>
      </c>
      <c r="E49" s="44"/>
      <c r="F49" s="22"/>
      <c r="G49" s="17"/>
    </row>
    <row r="50" spans="1:7" s="17" customFormat="1" ht="7.5" customHeight="1" x14ac:dyDescent="0.2">
      <c r="A50" s="22"/>
      <c r="B50" s="22"/>
      <c r="C50" s="22"/>
      <c r="D50" s="22"/>
      <c r="E50" s="22"/>
      <c r="F50" s="22"/>
    </row>
    <row r="51" spans="1:7" ht="20.100000000000001" customHeight="1" x14ac:dyDescent="0.2">
      <c r="A51" s="22"/>
      <c r="B51" s="12" t="s">
        <v>10</v>
      </c>
      <c r="C51" s="22"/>
      <c r="D51" s="46">
        <f>ROUNDUP((D38*1000/$D$49),1)</f>
        <v>4</v>
      </c>
      <c r="E51" s="46"/>
      <c r="F51" s="22"/>
      <c r="G51" s="17"/>
    </row>
    <row r="52" spans="1:7" s="17" customFormat="1" ht="7.5" customHeight="1" x14ac:dyDescent="0.2">
      <c r="A52" s="22"/>
      <c r="B52" s="22"/>
      <c r="C52" s="22"/>
      <c r="D52" s="22"/>
      <c r="E52" s="22"/>
      <c r="F52" s="22"/>
    </row>
    <row r="53" spans="1:7" ht="20.100000000000001" customHeight="1" x14ac:dyDescent="0.2">
      <c r="A53" s="22"/>
      <c r="B53" s="12" t="s">
        <v>11</v>
      </c>
      <c r="C53" s="22"/>
      <c r="D53" s="45">
        <f>ROUNDUP(D51,0)*$D$47</f>
        <v>96</v>
      </c>
      <c r="E53" s="45"/>
      <c r="F53" s="22"/>
      <c r="G53" s="17"/>
    </row>
    <row r="54" spans="1:7" s="17" customFormat="1" ht="7.5" customHeight="1" x14ac:dyDescent="0.2">
      <c r="A54" s="22"/>
      <c r="B54" s="22"/>
      <c r="C54" s="22"/>
      <c r="D54" s="22"/>
      <c r="E54" s="22"/>
      <c r="F54" s="22"/>
    </row>
    <row r="55" spans="1:7" ht="20.100000000000001" customHeight="1" x14ac:dyDescent="0.2">
      <c r="A55" s="22"/>
      <c r="B55" s="12" t="s">
        <v>25</v>
      </c>
      <c r="C55" s="22"/>
      <c r="D55" s="44">
        <f>D53*D45</f>
        <v>31680</v>
      </c>
      <c r="E55" s="44"/>
      <c r="F55" s="22"/>
      <c r="G55" s="17"/>
    </row>
    <row r="56" spans="1:7" ht="19.899999999999999" hidden="1" customHeight="1" thickBot="1" x14ac:dyDescent="0.25">
      <c r="A56" s="22"/>
      <c r="B56" s="5" t="s">
        <v>5</v>
      </c>
      <c r="C56" s="20"/>
      <c r="D56" s="4" t="e">
        <f>#REF!*D53</f>
        <v>#REF!</v>
      </c>
      <c r="E56" s="23"/>
      <c r="F56" s="22"/>
      <c r="G56" s="17"/>
    </row>
    <row r="57" spans="1:7" ht="7.9" customHeight="1" x14ac:dyDescent="0.2">
      <c r="A57" s="22"/>
      <c r="B57" s="22"/>
      <c r="C57" s="22"/>
      <c r="D57" s="22"/>
      <c r="E57" s="22"/>
      <c r="F57" s="22"/>
      <c r="G57" s="17"/>
    </row>
    <row r="58" spans="1:7" ht="20.100000000000001" customHeight="1" x14ac:dyDescent="0.2">
      <c r="A58" s="22"/>
      <c r="B58" s="22"/>
      <c r="C58" s="22"/>
      <c r="D58" s="22"/>
      <c r="E58" s="22"/>
      <c r="F58" s="22"/>
      <c r="G58" s="17"/>
    </row>
  </sheetData>
  <sheetProtection algorithmName="SHA-512" hashValue="Ey4e+52HzZqCcXiNA+ImiQzXQzB4v7fdbea89gzFJAlZ0zmzxrcwS4Zcn9gEx9DunrflY/DbPOMow6/PMe8myQ==" saltValue="t4EBVfqvG3TVr7dDT+7A9w==" spinCount="100000" sheet="1" objects="1" scenarios="1"/>
  <mergeCells count="23">
    <mergeCell ref="D45:E45"/>
    <mergeCell ref="D43:E43"/>
    <mergeCell ref="D38:E38"/>
    <mergeCell ref="D34:E34"/>
    <mergeCell ref="D32:E32"/>
    <mergeCell ref="B40:E40"/>
    <mergeCell ref="D55:E55"/>
    <mergeCell ref="D53:E53"/>
    <mergeCell ref="D51:E51"/>
    <mergeCell ref="D49:E49"/>
    <mergeCell ref="D47:E47"/>
    <mergeCell ref="B5:E6"/>
    <mergeCell ref="D10:E10"/>
    <mergeCell ref="D12:E12"/>
    <mergeCell ref="B20:E20"/>
    <mergeCell ref="B8:E8"/>
    <mergeCell ref="D17:E17"/>
    <mergeCell ref="D15:E15"/>
    <mergeCell ref="D22:E22"/>
    <mergeCell ref="D24:E24"/>
    <mergeCell ref="D28:E28"/>
    <mergeCell ref="D26:E26"/>
    <mergeCell ref="D30:E30"/>
  </mergeCells>
  <printOptions horizontalCentered="1"/>
  <pageMargins left="0.19685039370078741" right="0.19685039370078741" top="0.59055118110236227" bottom="0.59055118110236227" header="0.51181102362204722" footer="0.31496062992125984"/>
  <pageSetup paperSize="9" scale="79" orientation="portrait" horizontalDpi="1200" verticalDpi="1200" r:id="rId1"/>
  <headerFooter alignWithMargins="0">
    <oddFooter>&amp;LMP&amp;C&amp;F&amp;R&amp;D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Configurador - HES</vt:lpstr>
    </vt:vector>
  </TitlesOfParts>
  <Company>Franklin Electric Europa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Pazen, Markus</dc:creator>
  <cp:lastModifiedBy>Rios, Rolando</cp:lastModifiedBy>
  <cp:lastPrinted>2017-01-18T12:14:07Z</cp:lastPrinted>
  <dcterms:created xsi:type="dcterms:W3CDTF">2006-04-20T07:25:29Z</dcterms:created>
  <dcterms:modified xsi:type="dcterms:W3CDTF">2019-02-12T18:51:50Z</dcterms:modified>
</cp:coreProperties>
</file>